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<sst xmlns="http://schemas.openxmlformats.org/spreadsheetml/2006/main" count="140" uniqueCount="104">
  <si>
    <t>Lp.</t>
  </si>
  <si>
    <t>Dział</t>
  </si>
  <si>
    <t>Rozdział</t>
  </si>
  <si>
    <t>Nazwa zadania programu inwestycyjnego</t>
  </si>
  <si>
    <t>Okres realizacji zadania w latach</t>
  </si>
  <si>
    <t>Jednostka organizacyjna realizująca zadanie</t>
  </si>
  <si>
    <t>Podział środków (w zł.) w latach</t>
  </si>
  <si>
    <t>Rady Powiatu Wołomińskiego</t>
  </si>
  <si>
    <t>Modernizacja dróg powiatowych</t>
  </si>
  <si>
    <t>Przebudowa ul. Fabrycznej w Markach</t>
  </si>
  <si>
    <t>Modernizacja ul. Mareckiej w Zielonce</t>
  </si>
  <si>
    <t>Modernizacja ul. Armii Krajowej w Wołominie</t>
  </si>
  <si>
    <t>Budowa dróg</t>
  </si>
  <si>
    <t>Budowa drogi Międzyleś - Turze</t>
  </si>
  <si>
    <t>Poprawa stanu bezpieczeństwa na drogach</t>
  </si>
  <si>
    <t>Modernizacja skrzyżowania w Zabrańcu</t>
  </si>
  <si>
    <t>Modernizacja skrzyżowania w Starym Kraszewie</t>
  </si>
  <si>
    <t>Rozbudowa i budowa obiektów oświatowych</t>
  </si>
  <si>
    <t>Budowa ZSS w Ostrówku</t>
  </si>
  <si>
    <t>Rozbudowa Liceum Ogólnokształcącego w Radzyminie</t>
  </si>
  <si>
    <t>Starostwo</t>
  </si>
  <si>
    <t>koszt 4.400.000. Gmina 500.000, Powiat 1.350.000, Fund. Strukt. 2.550.000</t>
  </si>
  <si>
    <t>2006 - 2007</t>
  </si>
  <si>
    <t xml:space="preserve">Starostwo </t>
  </si>
  <si>
    <t>Ochrona zdrowia</t>
  </si>
  <si>
    <t>1.1</t>
  </si>
  <si>
    <t>1.2</t>
  </si>
  <si>
    <t>1.3</t>
  </si>
  <si>
    <t>2.1</t>
  </si>
  <si>
    <t>2.2</t>
  </si>
  <si>
    <t>4.1</t>
  </si>
  <si>
    <t>4.2</t>
  </si>
  <si>
    <t>4.3</t>
  </si>
  <si>
    <t>5.1</t>
  </si>
  <si>
    <t>5.2</t>
  </si>
  <si>
    <t>7.1</t>
  </si>
  <si>
    <t>Modernizacja skrzyżowania ul. Wojska Polskiego i Górnośląskiej w Ząbkach</t>
  </si>
  <si>
    <t>Nakłady</t>
  </si>
  <si>
    <t>w tym budżet</t>
  </si>
  <si>
    <t>RAZEM dział 600</t>
  </si>
  <si>
    <t>2005 - 2009</t>
  </si>
  <si>
    <t>SZPZOZ</t>
  </si>
  <si>
    <t>2004 - 2007</t>
  </si>
  <si>
    <t>2006 - 2009</t>
  </si>
  <si>
    <t>2003 - 2008</t>
  </si>
  <si>
    <t>2007 - 2008</t>
  </si>
  <si>
    <t>Renowacje renesansowego zespołu pałacowego w Chrzęsnem</t>
  </si>
  <si>
    <t>Kultura i ochrona dziedzictwa narodowego</t>
  </si>
  <si>
    <t xml:space="preserve">Budowa mostu w m-sc. Piaski </t>
  </si>
  <si>
    <t>2005 -2009</t>
  </si>
  <si>
    <t>Łączne nakłady w zł. szacunkowo w latach 2006-2008</t>
  </si>
  <si>
    <t>2005-2009</t>
  </si>
  <si>
    <t>2006 - 2011</t>
  </si>
  <si>
    <t>koszt 6.000.000     Powiat 1.500.000    Fundusz 4.500.000</t>
  </si>
  <si>
    <t>koszt 3.950.000, Gmina 725.000, Powiat 725.000,         Fund. Strukt. 2.500.000</t>
  </si>
  <si>
    <t>koszt 1.800.000, Powiat 750.000,          Fund. Strukt. 1.050.000</t>
  </si>
  <si>
    <t>koszt 2.900.000, Powiat 750.000,              Fund. Strukt. 2.150.000</t>
  </si>
  <si>
    <t>koszt 400.000,           Gmina 200.000,          Powiat 200.000</t>
  </si>
  <si>
    <t>koszt 1.887.000, Powiat 546.750,          Fund. Strukt. 1.340.250</t>
  </si>
  <si>
    <t xml:space="preserve">Koszty i planowane źródła finansowania </t>
  </si>
  <si>
    <t>koszt 300.000        Powiat 300.000</t>
  </si>
  <si>
    <t>koszt 300.000,          Gmina 100.000,          Powiat 200.000</t>
  </si>
  <si>
    <t>koszt 3.450.000, Gmina 1.650.000. Powiat 1.300.000, Urząd Marszał. 500.000</t>
  </si>
  <si>
    <t>koszt 4.621.270, Powiat 1.230.400, Fund. 3.390.870</t>
  </si>
  <si>
    <t>Nakłady na wieloletnie programy inwestycyjne w latach 2006 - 2008</t>
  </si>
  <si>
    <t>1.4</t>
  </si>
  <si>
    <t>1.5</t>
  </si>
  <si>
    <t>Modernizacja ul. Załuskiego w Kobyłce</t>
  </si>
  <si>
    <t>2006-2007</t>
  </si>
  <si>
    <t>koszt 1.000.000,             Powiat 500.000,                      Inne. 500.000</t>
  </si>
  <si>
    <t>Termomodernizacja ZS w Wołominie</t>
  </si>
  <si>
    <t>2006-2008</t>
  </si>
  <si>
    <t>5.3</t>
  </si>
  <si>
    <t>Budowa drogi Kobyłka - Pustelnik</t>
  </si>
  <si>
    <t xml:space="preserve">koszt 675.00              , Powiat170.000              , NFOŚ 505.000               </t>
  </si>
  <si>
    <t>2005-2008</t>
  </si>
  <si>
    <t>Powiat 300.000     Gminy 600.758</t>
  </si>
  <si>
    <t>6.1.2</t>
  </si>
  <si>
    <t>6.1.1</t>
  </si>
  <si>
    <t>Powiat 670.000      Gminy 10.000</t>
  </si>
  <si>
    <t>Powiat 128.831     Kontrakt Wojewódzki 500.000</t>
  </si>
  <si>
    <t>6.1.4</t>
  </si>
  <si>
    <t>6.1.3</t>
  </si>
  <si>
    <t>Dotacja na finansowanie remontów pozostałych oddziałów szpitalnych i budowę łacznika</t>
  </si>
  <si>
    <t>koszt 1078.000,                Powiat 649.000,                      Inne. 429.000</t>
  </si>
  <si>
    <t>koszt 1.200.000, Powiat 1.110.000 budżet Państwa 90.000</t>
  </si>
  <si>
    <t>5.4</t>
  </si>
  <si>
    <t>Budowa wielofunkcyjnych boisk przy Zespołach Szkół</t>
  </si>
  <si>
    <t xml:space="preserve">koszt 1.500.000     , Powiat 600.000    , Bud. Pań.900.000               </t>
  </si>
  <si>
    <t>2007-2009</t>
  </si>
  <si>
    <t xml:space="preserve">Budowa mostów </t>
  </si>
  <si>
    <t>3.1</t>
  </si>
  <si>
    <t>3.2</t>
  </si>
  <si>
    <t xml:space="preserve">Budowa mostu na rzece Rządza w Starym Kraszewie </t>
  </si>
  <si>
    <t>koszt 2.050.000, Powiat 512.000 fund. Struk.1.537.000</t>
  </si>
  <si>
    <t>Dotacja na finansowanie zakupu sprzętu specjalistycznego do  Szpitala Powiatowego w Wołominie</t>
  </si>
  <si>
    <t>Modenizacja ul. Przejazd i Lipińskiej w Wołominie</t>
  </si>
  <si>
    <t>2008-2009</t>
  </si>
  <si>
    <t>Załacznik nr 1</t>
  </si>
  <si>
    <t>koszt  714.894        Powiat 214.894      Urząd Marszałkowski   500.000</t>
  </si>
  <si>
    <t>Przebudowa pomieszczeń Oddziału Intensywnej Terapii z instalacjami sanitarnymi, wodno-kanalizacyjnych w budynku głównym Szpitala Powiatowego w Wołominie</t>
  </si>
  <si>
    <t xml:space="preserve">Wykonanie instalacji wentylacji i klimatyzacji instalacji elektrycznej i gazów medycznych dla Oddziału Intensywnej Terapii w budynku głównym SZPZOZ w Wołominie </t>
  </si>
  <si>
    <t>do Uchwały Nr XXXVIII-321/2006</t>
  </si>
  <si>
    <t>z dnia 03.10.2006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</si>
</sst>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14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13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3"/>
      <name val="Arial CE"/>
      <family val="2"/>
    </font>
    <font>
      <sz val="14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="75" zoomScaleNormal="75" zoomScaleSheetLayoutView="50" workbookViewId="0" topLeftCell="E1">
      <selection activeCell="Q43" sqref="Q43"/>
    </sheetView>
  </sheetViews>
  <sheetFormatPr defaultColWidth="9.00390625" defaultRowHeight="12.75"/>
  <cols>
    <col min="1" max="1" width="7.25390625" style="0" customWidth="1"/>
    <col min="2" max="2" width="7.00390625" style="0" customWidth="1"/>
    <col min="3" max="3" width="8.875" style="0" customWidth="1"/>
    <col min="4" max="4" width="47.875" style="0" customWidth="1"/>
    <col min="5" max="5" width="14.625" style="0" customWidth="1"/>
    <col min="6" max="6" width="17.625" style="0" customWidth="1"/>
    <col min="7" max="7" width="19.00390625" style="0" customWidth="1"/>
    <col min="8" max="8" width="17.75390625" style="0" customWidth="1"/>
    <col min="9" max="12" width="15.75390625" style="0" customWidth="1"/>
  </cols>
  <sheetData>
    <row r="1" ht="12.75">
      <c r="K1" t="s">
        <v>98</v>
      </c>
    </row>
    <row r="2" ht="12.75">
      <c r="K2" t="s">
        <v>102</v>
      </c>
    </row>
    <row r="3" ht="12.75">
      <c r="K3" t="s">
        <v>7</v>
      </c>
    </row>
    <row r="4" ht="12.75">
      <c r="K4" t="s">
        <v>103</v>
      </c>
    </row>
    <row r="5" spans="1:12" ht="20.25">
      <c r="A5" s="78" t="s">
        <v>64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0:12" ht="15.75">
      <c r="J6" s="77"/>
      <c r="K6" s="77"/>
      <c r="L6" s="77"/>
    </row>
    <row r="7" spans="1:12" ht="12.75" customHeight="1">
      <c r="A7" s="69" t="s">
        <v>0</v>
      </c>
      <c r="B7" s="69" t="s">
        <v>1</v>
      </c>
      <c r="C7" s="69" t="s">
        <v>2</v>
      </c>
      <c r="D7" s="69" t="s">
        <v>3</v>
      </c>
      <c r="E7" s="69" t="s">
        <v>4</v>
      </c>
      <c r="F7" s="69" t="s">
        <v>5</v>
      </c>
      <c r="G7" s="71" t="s">
        <v>59</v>
      </c>
      <c r="H7" s="69" t="s">
        <v>50</v>
      </c>
      <c r="I7" s="70" t="s">
        <v>6</v>
      </c>
      <c r="J7" s="70"/>
      <c r="K7" s="70"/>
      <c r="L7" s="70"/>
    </row>
    <row r="8" spans="1:12" ht="12.75">
      <c r="A8" s="70"/>
      <c r="B8" s="70"/>
      <c r="C8" s="70"/>
      <c r="D8" s="70"/>
      <c r="E8" s="70"/>
      <c r="F8" s="70"/>
      <c r="G8" s="72"/>
      <c r="H8" s="70"/>
      <c r="I8" s="75">
        <v>2006</v>
      </c>
      <c r="J8" s="76"/>
      <c r="K8" s="11">
        <v>2007</v>
      </c>
      <c r="L8" s="11">
        <v>2008</v>
      </c>
    </row>
    <row r="9" spans="1:12" ht="12.75">
      <c r="A9" s="70"/>
      <c r="B9" s="70"/>
      <c r="C9" s="70"/>
      <c r="D9" s="70"/>
      <c r="E9" s="70"/>
      <c r="F9" s="70"/>
      <c r="G9" s="72"/>
      <c r="H9" s="70"/>
      <c r="I9" s="73" t="s">
        <v>37</v>
      </c>
      <c r="J9" s="74"/>
      <c r="K9" s="25" t="s">
        <v>37</v>
      </c>
      <c r="L9" s="25" t="s">
        <v>37</v>
      </c>
    </row>
    <row r="10" spans="1:12" ht="12.75">
      <c r="A10" s="11"/>
      <c r="B10" s="11"/>
      <c r="C10" s="11"/>
      <c r="D10" s="11"/>
      <c r="E10" s="11"/>
      <c r="F10" s="11"/>
      <c r="G10" s="11"/>
      <c r="H10" s="11"/>
      <c r="I10" s="27"/>
      <c r="J10" s="25" t="s">
        <v>38</v>
      </c>
      <c r="K10" s="25"/>
      <c r="L10" s="25"/>
    </row>
    <row r="11" spans="1:12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41.25" customHeight="1">
      <c r="A12" s="18">
        <v>1</v>
      </c>
      <c r="B12" s="18">
        <v>600</v>
      </c>
      <c r="C12" s="18">
        <v>60014</v>
      </c>
      <c r="D12" s="19" t="s">
        <v>8</v>
      </c>
      <c r="E12" s="14"/>
      <c r="F12" s="14"/>
      <c r="G12" s="14"/>
      <c r="H12" s="15">
        <f>SUM(H13:H17)</f>
        <v>9428000</v>
      </c>
      <c r="I12" s="15">
        <f>SUM(I13:I17)</f>
        <v>3219000</v>
      </c>
      <c r="J12" s="15">
        <f>SUM(J13:J17)</f>
        <v>3030000</v>
      </c>
      <c r="K12" s="15">
        <f>SUM(K13:K17)</f>
        <v>3189000</v>
      </c>
      <c r="L12" s="15">
        <f>SUM(L13:L17)</f>
        <v>3020000</v>
      </c>
    </row>
    <row r="13" spans="1:12" ht="70.5" customHeight="1">
      <c r="A13" s="34" t="s">
        <v>25</v>
      </c>
      <c r="B13" s="37">
        <v>600</v>
      </c>
      <c r="C13" s="37">
        <v>60014</v>
      </c>
      <c r="D13" s="38" t="s">
        <v>9</v>
      </c>
      <c r="E13" s="62" t="s">
        <v>42</v>
      </c>
      <c r="F13" s="63" t="s">
        <v>20</v>
      </c>
      <c r="G13" s="64" t="s">
        <v>62</v>
      </c>
      <c r="H13" s="32">
        <v>1900000</v>
      </c>
      <c r="I13" s="33">
        <v>1600000</v>
      </c>
      <c r="J13" s="33">
        <v>1505000</v>
      </c>
      <c r="K13" s="33">
        <v>300000</v>
      </c>
      <c r="L13" s="31"/>
    </row>
    <row r="14" spans="1:12" ht="63.75">
      <c r="A14" s="8" t="s">
        <v>26</v>
      </c>
      <c r="B14" s="8">
        <v>600</v>
      </c>
      <c r="C14" s="8">
        <v>60014</v>
      </c>
      <c r="D14" s="20" t="s">
        <v>10</v>
      </c>
      <c r="E14" s="8" t="s">
        <v>43</v>
      </c>
      <c r="F14" s="8" t="s">
        <v>20</v>
      </c>
      <c r="G14" s="9" t="s">
        <v>21</v>
      </c>
      <c r="H14" s="26">
        <f>I14+K14+L14</f>
        <v>2380000</v>
      </c>
      <c r="I14" s="33">
        <v>40000</v>
      </c>
      <c r="J14" s="33">
        <v>40000</v>
      </c>
      <c r="K14" s="10">
        <v>740000</v>
      </c>
      <c r="L14" s="10">
        <v>1600000</v>
      </c>
    </row>
    <row r="15" spans="1:12" ht="63.75">
      <c r="A15" s="34" t="s">
        <v>27</v>
      </c>
      <c r="B15" s="34">
        <v>600</v>
      </c>
      <c r="C15" s="34">
        <v>60014</v>
      </c>
      <c r="D15" s="20" t="s">
        <v>11</v>
      </c>
      <c r="E15" s="8" t="s">
        <v>51</v>
      </c>
      <c r="F15" s="8" t="s">
        <v>20</v>
      </c>
      <c r="G15" s="9" t="s">
        <v>54</v>
      </c>
      <c r="H15" s="26">
        <v>3070000</v>
      </c>
      <c r="I15" s="33">
        <v>730000</v>
      </c>
      <c r="J15" s="33">
        <v>730000</v>
      </c>
      <c r="K15" s="10">
        <v>920000</v>
      </c>
      <c r="L15" s="10">
        <f>1830000-410000</f>
        <v>1420000</v>
      </c>
    </row>
    <row r="16" spans="1:12" ht="38.25">
      <c r="A16" s="8" t="s">
        <v>65</v>
      </c>
      <c r="B16" s="8">
        <v>600</v>
      </c>
      <c r="C16" s="8">
        <v>60014</v>
      </c>
      <c r="D16" s="22" t="s">
        <v>67</v>
      </c>
      <c r="E16" s="8" t="s">
        <v>68</v>
      </c>
      <c r="F16" s="8" t="s">
        <v>20</v>
      </c>
      <c r="G16" s="9" t="s">
        <v>69</v>
      </c>
      <c r="H16" s="26">
        <v>1000000</v>
      </c>
      <c r="I16" s="33">
        <v>400000</v>
      </c>
      <c r="J16" s="33">
        <v>400000</v>
      </c>
      <c r="K16" s="10">
        <v>600000</v>
      </c>
      <c r="L16" s="10">
        <v>0</v>
      </c>
    </row>
    <row r="17" spans="1:12" ht="38.25">
      <c r="A17" s="34" t="s">
        <v>66</v>
      </c>
      <c r="B17" s="34">
        <v>600</v>
      </c>
      <c r="C17" s="34">
        <v>60014</v>
      </c>
      <c r="D17" s="22" t="s">
        <v>96</v>
      </c>
      <c r="E17" s="8" t="s">
        <v>68</v>
      </c>
      <c r="F17" s="8" t="s">
        <v>20</v>
      </c>
      <c r="G17" s="9" t="s">
        <v>84</v>
      </c>
      <c r="H17" s="26">
        <v>1078000</v>
      </c>
      <c r="I17" s="33">
        <v>449000</v>
      </c>
      <c r="J17" s="33">
        <v>355000</v>
      </c>
      <c r="K17" s="10">
        <f>629000</f>
        <v>629000</v>
      </c>
      <c r="L17" s="10">
        <v>0</v>
      </c>
    </row>
    <row r="18" spans="1:12" ht="34.5" customHeight="1">
      <c r="A18" s="18">
        <v>2</v>
      </c>
      <c r="B18" s="18">
        <v>600</v>
      </c>
      <c r="C18" s="18">
        <v>60014</v>
      </c>
      <c r="D18" s="19" t="s">
        <v>12</v>
      </c>
      <c r="E18" s="14"/>
      <c r="F18" s="14"/>
      <c r="G18" s="16"/>
      <c r="H18" s="15">
        <f>SUM(H19:H20)</f>
        <v>4700000</v>
      </c>
      <c r="I18" s="15">
        <f>SUM(I19:I20)</f>
        <v>0</v>
      </c>
      <c r="J18" s="15">
        <f>SUM(J19:J20)</f>
        <v>0</v>
      </c>
      <c r="K18" s="15">
        <f>SUM(K19:K20)</f>
        <v>1300000</v>
      </c>
      <c r="L18" s="15">
        <f>SUM(L19:L20)</f>
        <v>3400000</v>
      </c>
    </row>
    <row r="19" spans="1:12" ht="51">
      <c r="A19" s="8" t="s">
        <v>28</v>
      </c>
      <c r="B19" s="8">
        <v>600</v>
      </c>
      <c r="C19" s="8">
        <v>60014</v>
      </c>
      <c r="D19" s="20" t="s">
        <v>73</v>
      </c>
      <c r="E19" s="8" t="s">
        <v>44</v>
      </c>
      <c r="F19" s="8" t="s">
        <v>20</v>
      </c>
      <c r="G19" s="9" t="s">
        <v>55</v>
      </c>
      <c r="H19" s="26">
        <f>I19+K19+L19</f>
        <v>1800000</v>
      </c>
      <c r="I19" s="10"/>
      <c r="J19" s="10"/>
      <c r="K19" s="10">
        <v>300000</v>
      </c>
      <c r="L19" s="10">
        <v>1500000</v>
      </c>
    </row>
    <row r="20" spans="1:12" ht="47.25" customHeight="1">
      <c r="A20" s="8" t="s">
        <v>29</v>
      </c>
      <c r="B20" s="8">
        <v>600</v>
      </c>
      <c r="C20" s="8">
        <v>60014</v>
      </c>
      <c r="D20" s="20" t="s">
        <v>13</v>
      </c>
      <c r="E20" s="8" t="s">
        <v>45</v>
      </c>
      <c r="F20" s="8" t="s">
        <v>20</v>
      </c>
      <c r="G20" s="9" t="s">
        <v>56</v>
      </c>
      <c r="H20" s="26">
        <v>2900000</v>
      </c>
      <c r="I20" s="10"/>
      <c r="J20" s="10"/>
      <c r="K20" s="10">
        <v>1000000</v>
      </c>
      <c r="L20" s="10">
        <v>1900000</v>
      </c>
    </row>
    <row r="21" spans="1:12" ht="38.25" customHeight="1">
      <c r="A21" s="24">
        <v>3</v>
      </c>
      <c r="B21" s="21">
        <v>600</v>
      </c>
      <c r="C21" s="21">
        <v>60014</v>
      </c>
      <c r="D21" s="48" t="s">
        <v>90</v>
      </c>
      <c r="E21" s="49"/>
      <c r="F21" s="49"/>
      <c r="G21" s="50"/>
      <c r="H21" s="51">
        <f>SUM(H22:H23)</f>
        <v>3250000</v>
      </c>
      <c r="I21" s="51">
        <f>SUM(I22:I23)</f>
        <v>595000</v>
      </c>
      <c r="J21" s="51">
        <f>SUM(J22:J23)</f>
        <v>575000</v>
      </c>
      <c r="K21" s="51">
        <f>SUM(K22:K23)</f>
        <v>2655000</v>
      </c>
      <c r="L21" s="51">
        <f>SUM(L22:L23)</f>
        <v>0</v>
      </c>
    </row>
    <row r="22" spans="1:12" ht="53.25" customHeight="1">
      <c r="A22" s="24" t="s">
        <v>91</v>
      </c>
      <c r="B22" s="48">
        <v>600</v>
      </c>
      <c r="C22" s="48">
        <v>60014</v>
      </c>
      <c r="D22" s="67" t="s">
        <v>48</v>
      </c>
      <c r="E22" s="68" t="s">
        <v>22</v>
      </c>
      <c r="F22" s="68" t="s">
        <v>20</v>
      </c>
      <c r="G22" s="64" t="s">
        <v>85</v>
      </c>
      <c r="H22" s="32">
        <v>1200000</v>
      </c>
      <c r="I22" s="33">
        <v>590000</v>
      </c>
      <c r="J22" s="33">
        <v>570000</v>
      </c>
      <c r="K22" s="33">
        <v>610000</v>
      </c>
      <c r="L22" s="33"/>
    </row>
    <row r="23" spans="1:12" ht="53.25" customHeight="1">
      <c r="A23" s="24" t="s">
        <v>92</v>
      </c>
      <c r="B23" s="48">
        <v>600</v>
      </c>
      <c r="C23" s="48">
        <v>60014</v>
      </c>
      <c r="D23" s="67" t="s">
        <v>93</v>
      </c>
      <c r="E23" s="68" t="s">
        <v>22</v>
      </c>
      <c r="F23" s="68" t="s">
        <v>20</v>
      </c>
      <c r="G23" s="64" t="s">
        <v>94</v>
      </c>
      <c r="H23" s="32">
        <v>2050000</v>
      </c>
      <c r="I23" s="33">
        <v>5000</v>
      </c>
      <c r="J23" s="33">
        <v>5000</v>
      </c>
      <c r="K23" s="33">
        <v>2045000</v>
      </c>
      <c r="L23" s="33"/>
    </row>
    <row r="24" spans="1:12" ht="25.5" customHeight="1">
      <c r="A24" s="18">
        <v>4</v>
      </c>
      <c r="B24" s="18">
        <v>600</v>
      </c>
      <c r="C24" s="18">
        <v>60014</v>
      </c>
      <c r="D24" s="19" t="s">
        <v>14</v>
      </c>
      <c r="E24" s="14"/>
      <c r="F24" s="14"/>
      <c r="G24" s="16"/>
      <c r="H24" s="15">
        <f>SUM(H25+H32+H33)</f>
        <v>700000</v>
      </c>
      <c r="I24" s="15">
        <f>SUM(I25+I32+I33)</f>
        <v>0</v>
      </c>
      <c r="J24" s="15">
        <f>SUM(J25+J32+J33)</f>
        <v>0</v>
      </c>
      <c r="K24" s="15">
        <f>SUM(K25+K32+K33)</f>
        <v>600000</v>
      </c>
      <c r="L24" s="15">
        <f>SUM(L25+L32+L33)</f>
        <v>100000</v>
      </c>
    </row>
    <row r="25" spans="1:12" ht="30" customHeight="1">
      <c r="A25" s="8" t="s">
        <v>30</v>
      </c>
      <c r="B25" s="8">
        <v>600</v>
      </c>
      <c r="C25" s="8">
        <v>60014</v>
      </c>
      <c r="D25" s="20" t="s">
        <v>15</v>
      </c>
      <c r="E25" s="8">
        <v>2007</v>
      </c>
      <c r="F25" s="8" t="s">
        <v>20</v>
      </c>
      <c r="G25" s="9" t="s">
        <v>60</v>
      </c>
      <c r="H25" s="26">
        <v>300000</v>
      </c>
      <c r="I25" s="10"/>
      <c r="J25" s="10"/>
      <c r="K25" s="10">
        <v>300000</v>
      </c>
      <c r="L25" s="10"/>
    </row>
    <row r="26" spans="1:12" ht="30" customHeight="1">
      <c r="A26" s="43"/>
      <c r="B26" s="43"/>
      <c r="C26" s="43"/>
      <c r="D26" s="54"/>
      <c r="E26" s="43"/>
      <c r="F26" s="57"/>
      <c r="G26" s="55"/>
      <c r="H26" s="56"/>
      <c r="I26" s="46"/>
      <c r="J26" s="46"/>
      <c r="K26" s="46"/>
      <c r="L26" s="46"/>
    </row>
    <row r="27" spans="1:12" ht="24" customHeight="1">
      <c r="A27" s="69" t="s">
        <v>0</v>
      </c>
      <c r="B27" s="69" t="s">
        <v>1</v>
      </c>
      <c r="C27" s="69" t="s">
        <v>2</v>
      </c>
      <c r="D27" s="69" t="s">
        <v>3</v>
      </c>
      <c r="E27" s="69" t="s">
        <v>4</v>
      </c>
      <c r="F27" s="69" t="s">
        <v>5</v>
      </c>
      <c r="G27" s="71" t="s">
        <v>59</v>
      </c>
      <c r="H27" s="69" t="s">
        <v>50</v>
      </c>
      <c r="I27" s="70" t="s">
        <v>6</v>
      </c>
      <c r="J27" s="70"/>
      <c r="K27" s="70"/>
      <c r="L27" s="70"/>
    </row>
    <row r="28" spans="1:12" ht="12.75">
      <c r="A28" s="70"/>
      <c r="B28" s="70"/>
      <c r="C28" s="70"/>
      <c r="D28" s="70"/>
      <c r="E28" s="70"/>
      <c r="F28" s="70"/>
      <c r="G28" s="72"/>
      <c r="H28" s="70"/>
      <c r="I28" s="75">
        <v>2006</v>
      </c>
      <c r="J28" s="76"/>
      <c r="K28" s="11">
        <v>2007</v>
      </c>
      <c r="L28" s="11">
        <v>2008</v>
      </c>
    </row>
    <row r="29" spans="1:12" ht="12.75">
      <c r="A29" s="70"/>
      <c r="B29" s="70"/>
      <c r="C29" s="70"/>
      <c r="D29" s="70"/>
      <c r="E29" s="70"/>
      <c r="F29" s="70"/>
      <c r="G29" s="72"/>
      <c r="H29" s="70"/>
      <c r="I29" s="73" t="s">
        <v>37</v>
      </c>
      <c r="J29" s="74"/>
      <c r="K29" s="25" t="s">
        <v>37</v>
      </c>
      <c r="L29" s="25" t="s">
        <v>37</v>
      </c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27"/>
      <c r="J30" s="25" t="s">
        <v>38</v>
      </c>
      <c r="K30" s="25"/>
      <c r="L30" s="25"/>
    </row>
    <row r="31" spans="1:12" ht="12.75">
      <c r="A31" s="11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1">
        <v>7</v>
      </c>
      <c r="H31" s="11">
        <v>8</v>
      </c>
      <c r="I31" s="25">
        <v>9</v>
      </c>
      <c r="J31" s="25">
        <v>10</v>
      </c>
      <c r="K31" s="25">
        <v>11</v>
      </c>
      <c r="L31" s="25">
        <v>12</v>
      </c>
    </row>
    <row r="32" spans="1:12" ht="38.25">
      <c r="A32" s="8" t="s">
        <v>31</v>
      </c>
      <c r="B32" s="8">
        <v>600</v>
      </c>
      <c r="C32" s="8">
        <v>60014</v>
      </c>
      <c r="D32" s="23" t="s">
        <v>16</v>
      </c>
      <c r="E32" s="8">
        <v>2007</v>
      </c>
      <c r="F32" s="8" t="s">
        <v>23</v>
      </c>
      <c r="G32" s="9" t="s">
        <v>61</v>
      </c>
      <c r="H32" s="26">
        <f>I32+K32+L32</f>
        <v>300000</v>
      </c>
      <c r="I32" s="10"/>
      <c r="J32" s="10"/>
      <c r="K32" s="10">
        <v>300000</v>
      </c>
      <c r="L32" s="10"/>
    </row>
    <row r="33" spans="1:12" ht="38.25">
      <c r="A33" s="8" t="s">
        <v>32</v>
      </c>
      <c r="B33" s="8">
        <v>600</v>
      </c>
      <c r="C33" s="8">
        <v>60014</v>
      </c>
      <c r="D33" s="23" t="s">
        <v>36</v>
      </c>
      <c r="E33" s="8" t="s">
        <v>97</v>
      </c>
      <c r="F33" s="8" t="s">
        <v>20</v>
      </c>
      <c r="G33" s="9" t="s">
        <v>57</v>
      </c>
      <c r="H33" s="26">
        <v>100000</v>
      </c>
      <c r="I33" s="10"/>
      <c r="J33" s="10"/>
      <c r="K33" s="10"/>
      <c r="L33" s="10">
        <v>100000</v>
      </c>
    </row>
    <row r="34" spans="1:12" ht="27.75" customHeight="1">
      <c r="A34" s="8"/>
      <c r="B34" s="8"/>
      <c r="C34" s="8"/>
      <c r="D34" s="49" t="s">
        <v>39</v>
      </c>
      <c r="E34" s="8"/>
      <c r="F34" s="8"/>
      <c r="G34" s="9"/>
      <c r="H34" s="12">
        <f>SUM(H12+H18+H21+H24)</f>
        <v>18078000</v>
      </c>
      <c r="I34" s="12">
        <f>SUM(I12+I18+I21+I24)</f>
        <v>3814000</v>
      </c>
      <c r="J34" s="12">
        <f>SUM(J12+J18+J21+J24)</f>
        <v>3605000</v>
      </c>
      <c r="K34" s="12">
        <f>SUM(K12+K18+K21+K24)</f>
        <v>7744000</v>
      </c>
      <c r="L34" s="12">
        <f>SUM(L12+L18+L21+L24)</f>
        <v>6520000</v>
      </c>
    </row>
    <row r="35" spans="1:12" ht="29.25" customHeight="1">
      <c r="A35" s="18">
        <v>5</v>
      </c>
      <c r="B35" s="18">
        <v>801</v>
      </c>
      <c r="C35" s="18"/>
      <c r="D35" s="19" t="s">
        <v>17</v>
      </c>
      <c r="E35" s="13"/>
      <c r="F35" s="13"/>
      <c r="G35" s="17"/>
      <c r="H35" s="12">
        <f>SUM(H36:H38)</f>
        <v>3675000</v>
      </c>
      <c r="I35" s="12">
        <f>SUM(I36:I38)</f>
        <v>700000</v>
      </c>
      <c r="J35" s="12">
        <f>SUM(J36:J38)</f>
        <v>550000</v>
      </c>
      <c r="K35" s="12">
        <f>SUM(K36:K37)</f>
        <v>1200000</v>
      </c>
      <c r="L35" s="12">
        <f>SUM(L36:L37)</f>
        <v>1200000</v>
      </c>
    </row>
    <row r="36" spans="1:12" ht="51">
      <c r="A36" s="8" t="s">
        <v>33</v>
      </c>
      <c r="B36" s="8">
        <v>801</v>
      </c>
      <c r="C36" s="8">
        <v>80102</v>
      </c>
      <c r="D36" s="59" t="s">
        <v>18</v>
      </c>
      <c r="E36" s="8" t="s">
        <v>40</v>
      </c>
      <c r="F36" s="8" t="s">
        <v>20</v>
      </c>
      <c r="G36" s="9" t="s">
        <v>58</v>
      </c>
      <c r="H36" s="26">
        <v>1300000</v>
      </c>
      <c r="I36" s="10">
        <v>300000</v>
      </c>
      <c r="J36" s="10">
        <v>150000</v>
      </c>
      <c r="K36" s="10">
        <v>500000</v>
      </c>
      <c r="L36" s="10">
        <v>500000</v>
      </c>
    </row>
    <row r="37" spans="1:12" ht="38.25">
      <c r="A37" s="8" t="s">
        <v>34</v>
      </c>
      <c r="B37" s="8">
        <v>801</v>
      </c>
      <c r="C37" s="8">
        <v>80120</v>
      </c>
      <c r="D37" s="59" t="s">
        <v>19</v>
      </c>
      <c r="E37" s="8" t="s">
        <v>49</v>
      </c>
      <c r="F37" s="8" t="s">
        <v>20</v>
      </c>
      <c r="G37" s="9" t="s">
        <v>63</v>
      </c>
      <c r="H37" s="26">
        <v>1700000</v>
      </c>
      <c r="I37" s="10">
        <v>300000</v>
      </c>
      <c r="J37" s="10">
        <v>300000</v>
      </c>
      <c r="K37" s="10">
        <v>700000</v>
      </c>
      <c r="L37" s="10">
        <v>700000</v>
      </c>
    </row>
    <row r="38" spans="1:12" ht="38.25">
      <c r="A38" s="8" t="s">
        <v>72</v>
      </c>
      <c r="B38" s="8">
        <v>801</v>
      </c>
      <c r="C38" s="8">
        <v>80130</v>
      </c>
      <c r="D38" s="59" t="s">
        <v>70</v>
      </c>
      <c r="E38" s="8" t="s">
        <v>71</v>
      </c>
      <c r="F38" s="8" t="s">
        <v>20</v>
      </c>
      <c r="G38" s="9" t="s">
        <v>74</v>
      </c>
      <c r="H38" s="26">
        <v>675000</v>
      </c>
      <c r="I38" s="10">
        <v>100000</v>
      </c>
      <c r="J38" s="10">
        <v>100000</v>
      </c>
      <c r="K38" s="10">
        <v>575000</v>
      </c>
      <c r="L38" s="10"/>
    </row>
    <row r="39" spans="1:12" ht="42" customHeight="1">
      <c r="A39" s="34" t="s">
        <v>86</v>
      </c>
      <c r="B39" s="34">
        <v>801</v>
      </c>
      <c r="C39" s="34">
        <v>80130</v>
      </c>
      <c r="D39" s="59" t="s">
        <v>87</v>
      </c>
      <c r="E39" s="8" t="s">
        <v>89</v>
      </c>
      <c r="F39" s="8" t="s">
        <v>20</v>
      </c>
      <c r="G39" s="9" t="s">
        <v>88</v>
      </c>
      <c r="H39" s="26">
        <v>1000000</v>
      </c>
      <c r="I39" s="10"/>
      <c r="J39" s="10"/>
      <c r="K39" s="10">
        <v>500000</v>
      </c>
      <c r="L39" s="10">
        <v>500000</v>
      </c>
    </row>
    <row r="40" spans="1:27" ht="24" customHeight="1">
      <c r="A40" s="18">
        <v>6</v>
      </c>
      <c r="B40" s="18">
        <v>851</v>
      </c>
      <c r="C40" s="18"/>
      <c r="D40" s="19" t="s">
        <v>24</v>
      </c>
      <c r="E40" s="13"/>
      <c r="F40" s="13"/>
      <c r="G40" s="17"/>
      <c r="H40" s="51">
        <f>SUM(H41:H44)</f>
        <v>2914483</v>
      </c>
      <c r="I40" s="51">
        <f>SUM(I41:I44)</f>
        <v>1319589</v>
      </c>
      <c r="J40" s="51">
        <f>SUM(J41:J44)</f>
        <v>1138758</v>
      </c>
      <c r="K40" s="51">
        <f>SUM(K41:K44)</f>
        <v>1114894</v>
      </c>
      <c r="L40" s="51">
        <f>SUM(L41:L44)</f>
        <v>500000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12" ht="38.25">
      <c r="A41" s="66" t="s">
        <v>78</v>
      </c>
      <c r="B41" s="66">
        <v>851</v>
      </c>
      <c r="C41" s="66">
        <v>85111</v>
      </c>
      <c r="D41" s="60" t="s">
        <v>95</v>
      </c>
      <c r="E41" s="30" t="s">
        <v>75</v>
      </c>
      <c r="F41" s="30" t="s">
        <v>41</v>
      </c>
      <c r="G41" s="9" t="s">
        <v>76</v>
      </c>
      <c r="H41" s="32">
        <v>900758</v>
      </c>
      <c r="I41" s="33">
        <v>320758</v>
      </c>
      <c r="J41" s="33">
        <v>168758</v>
      </c>
      <c r="K41" s="33">
        <v>300000</v>
      </c>
      <c r="L41" s="10">
        <v>300000</v>
      </c>
    </row>
    <row r="42" spans="1:12" ht="51">
      <c r="A42" s="65" t="s">
        <v>77</v>
      </c>
      <c r="B42" s="65">
        <v>851</v>
      </c>
      <c r="C42" s="65">
        <v>85111</v>
      </c>
      <c r="D42" s="60" t="s">
        <v>100</v>
      </c>
      <c r="E42" s="30">
        <v>2007</v>
      </c>
      <c r="F42" s="30" t="s">
        <v>41</v>
      </c>
      <c r="G42" s="9" t="s">
        <v>80</v>
      </c>
      <c r="H42" s="32">
        <v>628831</v>
      </c>
      <c r="I42" s="33">
        <v>628831</v>
      </c>
      <c r="J42" s="33">
        <v>628831</v>
      </c>
      <c r="K42" s="33">
        <v>0</v>
      </c>
      <c r="L42" s="10">
        <v>0</v>
      </c>
    </row>
    <row r="43" spans="1:12" ht="68.25" customHeight="1">
      <c r="A43" s="65" t="s">
        <v>82</v>
      </c>
      <c r="B43" s="65">
        <v>851</v>
      </c>
      <c r="C43" s="65">
        <v>85111</v>
      </c>
      <c r="D43" s="60" t="s">
        <v>101</v>
      </c>
      <c r="E43" s="30">
        <v>2007</v>
      </c>
      <c r="F43" s="30" t="s">
        <v>41</v>
      </c>
      <c r="G43" s="9" t="s">
        <v>99</v>
      </c>
      <c r="H43" s="32">
        <v>714894</v>
      </c>
      <c r="I43" s="33">
        <v>100000</v>
      </c>
      <c r="J43" s="33">
        <v>100000</v>
      </c>
      <c r="K43" s="33">
        <v>614894</v>
      </c>
      <c r="L43" s="10">
        <v>0</v>
      </c>
    </row>
    <row r="44" spans="1:12" ht="25.5">
      <c r="A44" s="65" t="s">
        <v>81</v>
      </c>
      <c r="B44" s="65">
        <v>851</v>
      </c>
      <c r="C44" s="65">
        <v>85111</v>
      </c>
      <c r="D44" s="60" t="s">
        <v>83</v>
      </c>
      <c r="E44" s="30" t="s">
        <v>75</v>
      </c>
      <c r="F44" s="30" t="s">
        <v>41</v>
      </c>
      <c r="G44" s="9" t="s">
        <v>79</v>
      </c>
      <c r="H44" s="32">
        <v>670000</v>
      </c>
      <c r="I44" s="33">
        <v>270000</v>
      </c>
      <c r="J44" s="33">
        <v>241169</v>
      </c>
      <c r="K44" s="33">
        <v>200000</v>
      </c>
      <c r="L44" s="10">
        <v>200000</v>
      </c>
    </row>
    <row r="45" spans="1:17" ht="28.5" customHeight="1">
      <c r="A45" s="36">
        <v>7</v>
      </c>
      <c r="B45" s="36">
        <v>921</v>
      </c>
      <c r="C45" s="28"/>
      <c r="D45" s="52" t="s">
        <v>47</v>
      </c>
      <c r="E45" s="30"/>
      <c r="F45" s="39"/>
      <c r="G45" s="18"/>
      <c r="H45" s="51">
        <v>2100000</v>
      </c>
      <c r="I45" s="51">
        <f>SUM(I46)</f>
        <v>50000</v>
      </c>
      <c r="J45" s="51">
        <f>SUM(J46)</f>
        <v>50000</v>
      </c>
      <c r="K45" s="51">
        <f>SUM(K46)</f>
        <v>1000000</v>
      </c>
      <c r="L45" s="51">
        <f>SUM(L46)</f>
        <v>1000000</v>
      </c>
      <c r="M45" s="40"/>
      <c r="N45" s="40"/>
      <c r="O45" s="40"/>
      <c r="P45" s="40"/>
      <c r="Q45" s="40"/>
    </row>
    <row r="46" spans="1:17" ht="42.75" customHeight="1">
      <c r="A46" s="28" t="s">
        <v>35</v>
      </c>
      <c r="B46" s="28">
        <v>921</v>
      </c>
      <c r="C46" s="28">
        <v>92120</v>
      </c>
      <c r="D46" s="35" t="s">
        <v>46</v>
      </c>
      <c r="E46" s="30" t="s">
        <v>52</v>
      </c>
      <c r="F46" s="30" t="s">
        <v>20</v>
      </c>
      <c r="G46" s="50" t="s">
        <v>53</v>
      </c>
      <c r="H46" s="32">
        <v>2050000</v>
      </c>
      <c r="I46" s="33">
        <v>50000</v>
      </c>
      <c r="J46" s="33">
        <v>50000</v>
      </c>
      <c r="K46" s="33">
        <v>1000000</v>
      </c>
      <c r="L46" s="10">
        <v>1000000</v>
      </c>
      <c r="M46" s="41"/>
      <c r="N46" s="41"/>
      <c r="O46" s="41"/>
      <c r="P46" s="41"/>
      <c r="Q46" s="41"/>
    </row>
    <row r="47" spans="1:15" ht="15.75">
      <c r="A47" s="28"/>
      <c r="B47" s="28"/>
      <c r="C47" s="28"/>
      <c r="D47" s="42"/>
      <c r="E47" s="28"/>
      <c r="F47" s="28"/>
      <c r="G47" s="29"/>
      <c r="H47" s="51">
        <f>SUM(H34+H35+H40+H45)</f>
        <v>26767483</v>
      </c>
      <c r="I47" s="51">
        <f>SUM(I34+I35+I40+I45)</f>
        <v>5883589</v>
      </c>
      <c r="J47" s="51">
        <f>SUM(J34+J35+J40+J45)</f>
        <v>5343758</v>
      </c>
      <c r="K47" s="51">
        <f>SUM(K34+K35+K40+K45)</f>
        <v>11058894</v>
      </c>
      <c r="L47" s="51">
        <f>SUM(L34+L35+L40+L45)</f>
        <v>9220000</v>
      </c>
      <c r="M47" s="53"/>
      <c r="N47" s="53"/>
      <c r="O47" s="53"/>
    </row>
    <row r="48" spans="1:15" ht="15">
      <c r="A48" s="43"/>
      <c r="B48" s="43"/>
      <c r="C48" s="43"/>
      <c r="D48" s="44"/>
      <c r="E48" s="43"/>
      <c r="F48" s="43"/>
      <c r="G48" s="45"/>
      <c r="H48" s="46"/>
      <c r="I48" s="47"/>
      <c r="J48" s="47"/>
      <c r="K48" s="47"/>
      <c r="L48" s="47"/>
      <c r="M48" s="41"/>
      <c r="N48" s="41"/>
      <c r="O48" s="41"/>
    </row>
    <row r="49" spans="1:12" ht="18">
      <c r="A49" s="1"/>
      <c r="B49" s="1"/>
      <c r="C49" s="1"/>
      <c r="D49" s="6"/>
      <c r="E49" s="1"/>
      <c r="F49" s="58"/>
      <c r="G49" s="4"/>
      <c r="H49" s="5"/>
      <c r="I49" s="3"/>
      <c r="J49" s="3"/>
      <c r="K49" s="3"/>
      <c r="L49" s="3"/>
    </row>
    <row r="50" spans="1:12" ht="15">
      <c r="A50" s="1"/>
      <c r="B50" s="1"/>
      <c r="C50" s="1"/>
      <c r="D50" s="6"/>
      <c r="E50" s="1"/>
      <c r="F50" s="1"/>
      <c r="G50" s="4"/>
      <c r="H50" s="5"/>
      <c r="I50" s="7"/>
      <c r="J50" s="7"/>
      <c r="K50" s="7"/>
      <c r="L50" s="7"/>
    </row>
    <row r="51" spans="1:12" ht="12.75">
      <c r="A51" s="1"/>
      <c r="B51" s="1"/>
      <c r="C51" s="1"/>
      <c r="E51" s="1"/>
      <c r="F51" s="1"/>
      <c r="G51" s="4"/>
      <c r="H51" s="7"/>
      <c r="I51" s="7"/>
      <c r="J51" s="7"/>
      <c r="K51" s="7"/>
      <c r="L51" s="7"/>
    </row>
    <row r="52" spans="5:12" ht="12.75">
      <c r="E52" s="1"/>
      <c r="F52" s="1"/>
      <c r="G52" s="4"/>
      <c r="H52" s="7"/>
      <c r="I52" s="7"/>
      <c r="J52" s="7"/>
      <c r="K52" s="7"/>
      <c r="L52" s="7"/>
    </row>
    <row r="53" spans="5:12" ht="12.75">
      <c r="E53" s="1"/>
      <c r="F53" s="1"/>
      <c r="G53" s="4"/>
      <c r="H53" s="7"/>
      <c r="I53" s="7"/>
      <c r="J53" s="7"/>
      <c r="K53" s="7"/>
      <c r="L53" s="7"/>
    </row>
    <row r="54" spans="5:12" ht="12.75">
      <c r="E54" s="1"/>
      <c r="F54" s="1"/>
      <c r="G54" s="4"/>
      <c r="H54" s="7"/>
      <c r="I54" s="7"/>
      <c r="J54" s="7"/>
      <c r="K54" s="7"/>
      <c r="L54" s="7"/>
    </row>
    <row r="55" spans="5:12" ht="12.75">
      <c r="E55" s="1"/>
      <c r="F55" s="1"/>
      <c r="G55" s="4"/>
      <c r="H55" s="7"/>
      <c r="I55" s="7"/>
      <c r="J55" s="7"/>
      <c r="K55" s="7"/>
      <c r="L55" s="7"/>
    </row>
    <row r="56" spans="5:12" ht="12.75">
      <c r="E56" s="1"/>
      <c r="F56" s="1"/>
      <c r="G56" s="4"/>
      <c r="H56" s="7"/>
      <c r="I56" s="7"/>
      <c r="J56" s="7"/>
      <c r="K56" s="7"/>
      <c r="L56" s="7"/>
    </row>
    <row r="57" spans="5:12" ht="12.75">
      <c r="E57" s="1"/>
      <c r="F57" s="1"/>
      <c r="G57" s="4"/>
      <c r="H57" s="7"/>
      <c r="I57" s="7"/>
      <c r="J57" s="7"/>
      <c r="K57" s="7"/>
      <c r="L57" s="7"/>
    </row>
    <row r="58" spans="5:12" ht="12.75">
      <c r="E58" s="1"/>
      <c r="F58" s="1"/>
      <c r="G58" s="4"/>
      <c r="H58" s="7"/>
      <c r="I58" s="7"/>
      <c r="J58" s="7"/>
      <c r="K58" s="7"/>
      <c r="L58" s="7"/>
    </row>
    <row r="59" spans="5:12" ht="12.75">
      <c r="E59" s="1"/>
      <c r="F59" s="1"/>
      <c r="G59" s="4"/>
      <c r="H59" s="7"/>
      <c r="I59" s="7"/>
      <c r="J59" s="7"/>
      <c r="K59" s="7"/>
      <c r="L59" s="7"/>
    </row>
    <row r="60" spans="5:12" ht="12.75">
      <c r="E60" s="1"/>
      <c r="F60" s="1"/>
      <c r="G60" s="4"/>
      <c r="H60" s="7"/>
      <c r="I60" s="7"/>
      <c r="J60" s="7"/>
      <c r="K60" s="7"/>
      <c r="L60" s="7"/>
    </row>
    <row r="61" spans="5:12" ht="12.75">
      <c r="E61" s="1"/>
      <c r="F61" s="1"/>
      <c r="G61" s="4"/>
      <c r="H61" s="7"/>
      <c r="I61" s="7"/>
      <c r="J61" s="7"/>
      <c r="K61" s="7"/>
      <c r="L61" s="7"/>
    </row>
    <row r="62" spans="5:12" ht="12.75">
      <c r="E62" s="1"/>
      <c r="F62" s="1"/>
      <c r="G62" s="4"/>
      <c r="H62" s="7"/>
      <c r="I62" s="7"/>
      <c r="J62" s="7"/>
      <c r="K62" s="7"/>
      <c r="L62" s="7"/>
    </row>
    <row r="63" spans="5:12" ht="12.75">
      <c r="E63" s="1"/>
      <c r="F63" s="1"/>
      <c r="G63" s="4"/>
      <c r="H63" s="7"/>
      <c r="I63" s="7"/>
      <c r="J63" s="7"/>
      <c r="K63" s="7"/>
      <c r="L63" s="7"/>
    </row>
    <row r="64" spans="5:7" ht="12.75">
      <c r="E64" s="1"/>
      <c r="F64" s="1"/>
      <c r="G64" s="4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</sheetData>
  <mergeCells count="24">
    <mergeCell ref="F27:F29"/>
    <mergeCell ref="G27:G29"/>
    <mergeCell ref="H27:H29"/>
    <mergeCell ref="I28:J28"/>
    <mergeCell ref="I29:J29"/>
    <mergeCell ref="J6:L6"/>
    <mergeCell ref="C7:C9"/>
    <mergeCell ref="I27:L27"/>
    <mergeCell ref="A5:L5"/>
    <mergeCell ref="H7:H9"/>
    <mergeCell ref="A27:A29"/>
    <mergeCell ref="B27:B29"/>
    <mergeCell ref="C27:C29"/>
    <mergeCell ref="D27:D29"/>
    <mergeCell ref="E27:E29"/>
    <mergeCell ref="B7:B9"/>
    <mergeCell ref="A7:A9"/>
    <mergeCell ref="I7:L7"/>
    <mergeCell ref="G7:G9"/>
    <mergeCell ref="F7:F9"/>
    <mergeCell ref="E7:E9"/>
    <mergeCell ref="I9:J9"/>
    <mergeCell ref="I8:J8"/>
    <mergeCell ref="D7:D9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FILIP</cp:lastModifiedBy>
  <cp:lastPrinted>2006-10-09T09:28:18Z</cp:lastPrinted>
  <dcterms:created xsi:type="dcterms:W3CDTF">2004-11-12T08:19:21Z</dcterms:created>
  <dcterms:modified xsi:type="dcterms:W3CDTF">2006-10-10T11:30:36Z</dcterms:modified>
  <cp:category/>
  <cp:version/>
  <cp:contentType/>
  <cp:contentStatus/>
</cp:coreProperties>
</file>